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bilité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0B1F3A"/>
      <sz val="16"/>
    </font>
    <font>
      <i val="1"/>
      <color rgb="00586170"/>
      <sz val="10"/>
    </font>
    <font>
      <b val="1"/>
    </font>
    <font>
      <name val="Calibri"/>
      <b val="1"/>
      <color rgb="00FFFFFF"/>
      <sz val="11"/>
    </font>
    <font/>
    <font>
      <i val="1"/>
      <color rgb="00586170"/>
      <sz val="9"/>
    </font>
    <font>
      <b val="1"/>
      <color rgb="000B1F3A"/>
      <sz val="14"/>
    </font>
  </fonts>
  <fills count="4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0B1F3A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0" fillId="2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9" fontId="0" fillId="2" borderId="1" applyAlignment="1" pivotButton="0" quotePrefix="0" xfId="0">
      <alignment horizontal="right"/>
    </xf>
    <xf numFmtId="9" fontId="0" fillId="0" borderId="1" applyAlignment="1" pivotButton="0" quotePrefix="0" xfId="0">
      <alignment horizontal="right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164" fontId="3" fillId="2" borderId="1" applyAlignment="1" pivotButton="0" quotePrefix="0" xfId="0">
      <alignment horizontal="right"/>
    </xf>
    <xf numFmtId="0" fontId="6" fillId="0" borderId="0" pivotButton="0" quotePrefix="0" xfId="0"/>
    <xf numFmtId="3" fontId="0" fillId="2" borderId="1" applyAlignment="1" pivotButton="0" quotePrefix="0" xfId="0">
      <alignment horizontal="right"/>
    </xf>
    <xf numFmtId="3" fontId="0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49" fontId="3" fillId="0" borderId="1" applyAlignment="1" pivotButton="0" quotePrefix="0" xfId="0">
      <alignment horizontal="right"/>
    </xf>
    <xf numFmtId="0" fontId="0" fillId="0" borderId="4" pivotButton="0" quotePrefix="0" xfId="0"/>
    <xf numFmtId="0" fontId="0" fillId="0" borderId="5" pivotButton="0" quotePrefix="0" xfId="0"/>
    <xf numFmtId="0" fontId="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Tableau de rentabilité d'un chantier</t>
        </is>
      </c>
    </row>
    <row r="2">
      <c r="A2" s="2" t="inlineStr">
        <is>
          <t>Cases orangées : à saisir. L'exemple pré-rempli est celui de l'article « Calculer la rentabilité d'un chantier ».</t>
        </is>
      </c>
    </row>
    <row r="4">
      <c r="A4" s="3" t="inlineStr">
        <is>
          <t>Chantier</t>
        </is>
      </c>
      <c r="B4" s="4" t="inlineStr">
        <is>
          <t>Exemple : rénovation maison</t>
        </is>
      </c>
    </row>
    <row r="6">
      <c r="A6" s="5" t="inlineStr">
        <is>
          <t>Coût horaire réel de la main-d'œuvre</t>
        </is>
      </c>
      <c r="B6" s="5" t="inlineStr">
        <is>
          <t>Valeur</t>
        </is>
      </c>
      <c r="C6" s="5" t="inlineStr"/>
      <c r="D6" s="5" t="inlineStr"/>
    </row>
    <row r="7">
      <c r="A7" s="6" t="inlineStr">
        <is>
          <t>Salaire brut horaire moyen</t>
        </is>
      </c>
      <c r="B7" s="7" t="n">
        <v>22</v>
      </c>
      <c r="C7" s="8" t="n"/>
      <c r="D7" s="8" t="n"/>
    </row>
    <row r="8">
      <c r="A8" s="6" t="inlineStr">
        <is>
          <t>Taux de charges patronales</t>
        </is>
      </c>
      <c r="B8" s="9" t="n">
        <v>0.42</v>
      </c>
      <c r="C8" s="10" t="n"/>
      <c r="D8" s="10" t="n"/>
    </row>
    <row r="9">
      <c r="A9" s="6" t="inlineStr">
        <is>
          <t>Indemnités par heure (paniers, trajet, transport)</t>
        </is>
      </c>
      <c r="B9" s="7" t="n">
        <v>2.9</v>
      </c>
      <c r="C9" s="8" t="n"/>
      <c r="D9" s="8" t="n"/>
    </row>
    <row r="10">
      <c r="A10" s="6" t="inlineStr">
        <is>
          <t>Congés payés et absences (en % du salaire)</t>
        </is>
      </c>
      <c r="B10" s="9" t="n">
        <v>0.3</v>
      </c>
      <c r="C10" s="10" t="n"/>
      <c r="D10" s="10" t="n"/>
    </row>
    <row r="11">
      <c r="A11" s="6" t="inlineStr">
        <is>
          <t>Part des heures payées réellement productives</t>
        </is>
      </c>
      <c r="B11" s="9" t="n">
        <v>0.85</v>
      </c>
      <c r="C11" s="10" t="n"/>
      <c r="D11" s="10" t="n"/>
    </row>
    <row r="12">
      <c r="A12" s="11" t="inlineStr">
        <is>
          <t>Coût horaire réel calculé</t>
        </is>
      </c>
      <c r="B12" s="12">
        <f>ROUND((B7*(1+B8)*(1+B10)+B9)/B11,2)</f>
        <v/>
      </c>
      <c r="C12" s="12" t="n"/>
      <c r="D12" s="12" t="n"/>
    </row>
    <row r="13">
      <c r="A13" s="11" t="inlineStr">
        <is>
          <t>Coût horaire retenu pour ce chantier</t>
        </is>
      </c>
      <c r="B13" s="13" t="n">
        <v>45</v>
      </c>
      <c r="C13" s="12" t="n"/>
      <c r="D13" s="12" t="n"/>
    </row>
    <row r="14">
      <c r="A14" s="14" t="inlineStr">
        <is>
          <t>Remplacez B13 par une valeur fixe si vous préférez votre propre taux (l'exemple de l'article utilise 45 €).</t>
        </is>
      </c>
    </row>
    <row r="16">
      <c r="A16" s="5" t="inlineStr">
        <is>
          <t>Chantier</t>
        </is>
      </c>
      <c r="B16" s="5" t="inlineStr">
        <is>
          <t>Prévu (devis)</t>
        </is>
      </c>
      <c r="C16" s="5" t="inlineStr">
        <is>
          <t>Réel</t>
        </is>
      </c>
      <c r="D16" s="5" t="inlineStr">
        <is>
          <t>Écart</t>
        </is>
      </c>
    </row>
    <row r="17">
      <c r="A17" s="6" t="inlineStr">
        <is>
          <t>Prix de vente HT</t>
        </is>
      </c>
      <c r="B17" s="7" t="n">
        <v>18000</v>
      </c>
      <c r="C17" s="8">
        <f>B17</f>
        <v/>
      </c>
      <c r="D17" s="8">
        <f>C17-B17</f>
        <v/>
      </c>
    </row>
    <row r="18">
      <c r="A18" s="6" t="inlineStr">
        <is>
          <t>Heures de main-d'œuvre</t>
        </is>
      </c>
      <c r="B18" s="15" t="n">
        <v>200</v>
      </c>
      <c r="C18" s="15" t="n">
        <v>240</v>
      </c>
      <c r="D18" s="16">
        <f>C18-B18</f>
        <v/>
      </c>
    </row>
    <row r="19">
      <c r="A19" s="6" t="inlineStr">
        <is>
          <t>Main-d'œuvre (heures × coût horaire)</t>
        </is>
      </c>
      <c r="B19" s="8">
        <f>B18*$B$13</f>
        <v/>
      </c>
      <c r="C19" s="8">
        <f>C18*$B$13</f>
        <v/>
      </c>
      <c r="D19" s="8">
        <f>C19-B19</f>
        <v/>
      </c>
    </row>
    <row r="20">
      <c r="A20" s="6" t="inlineStr">
        <is>
          <t>Matériaux</t>
        </is>
      </c>
      <c r="B20" s="7" t="n">
        <v>6000</v>
      </c>
      <c r="C20" s="7" t="n">
        <v>6000</v>
      </c>
      <c r="D20" s="8">
        <f>C20-B20</f>
        <v/>
      </c>
    </row>
    <row r="21">
      <c r="A21" s="6" t="inlineStr">
        <is>
          <t>Location de matériel</t>
        </is>
      </c>
      <c r="B21" s="7" t="n">
        <v>0</v>
      </c>
      <c r="C21" s="7" t="n">
        <v>0</v>
      </c>
      <c r="D21" s="8">
        <f>C21-B21</f>
        <v/>
      </c>
    </row>
    <row r="22">
      <c r="A22" s="6" t="inlineStr">
        <is>
          <t>Sous-traitance</t>
        </is>
      </c>
      <c r="B22" s="7" t="n">
        <v>0</v>
      </c>
      <c r="C22" s="7" t="n">
        <v>0</v>
      </c>
      <c r="D22" s="8">
        <f>C22-B22</f>
        <v/>
      </c>
    </row>
    <row r="23">
      <c r="A23" s="11" t="inlineStr">
        <is>
          <t>Déboursé sec</t>
        </is>
      </c>
      <c r="B23" s="12">
        <f>SUM(B19:B22)</f>
        <v/>
      </c>
      <c r="C23" s="12">
        <f>SUM(C19:C22)</f>
        <v/>
      </c>
      <c r="D23" s="12">
        <f>C23-B23</f>
        <v/>
      </c>
    </row>
    <row r="24">
      <c r="A24" s="6" t="inlineStr">
        <is>
          <t>Frais de chantier (benne, installation, déplacements)</t>
        </is>
      </c>
      <c r="B24" s="7" t="n">
        <v>0</v>
      </c>
      <c r="C24" s="7" t="n">
        <v>0</v>
      </c>
      <c r="D24" s="8">
        <f>C24-B24</f>
        <v/>
      </c>
    </row>
    <row r="25">
      <c r="A25" s="6" t="inlineStr">
        <is>
          <t>Frais généraux (en % du prix de vente)</t>
        </is>
      </c>
      <c r="B25" s="9" t="n">
        <v>0</v>
      </c>
      <c r="C25" s="10">
        <f>B25</f>
        <v/>
      </c>
      <c r="D25" s="10" t="n"/>
    </row>
    <row r="26">
      <c r="A26" s="6" t="inlineStr">
        <is>
          <t>Frais généraux (montant)</t>
        </is>
      </c>
      <c r="B26" s="8">
        <f>B17*B25</f>
        <v/>
      </c>
      <c r="C26" s="8">
        <f>C17*C25</f>
        <v/>
      </c>
      <c r="D26" s="8">
        <f>C26-B26</f>
        <v/>
      </c>
    </row>
    <row r="27">
      <c r="A27" s="11" t="inlineStr">
        <is>
          <t>Coût de revient</t>
        </is>
      </c>
      <c r="B27" s="12">
        <f>B23+B24+B26</f>
        <v/>
      </c>
      <c r="C27" s="12">
        <f>C23+C24+C26</f>
        <v/>
      </c>
      <c r="D27" s="12">
        <f>C27-B27</f>
        <v/>
      </c>
    </row>
    <row r="28">
      <c r="A28" s="11" t="inlineStr">
        <is>
          <t>Marge</t>
        </is>
      </c>
      <c r="B28" s="12">
        <f>B17-B27</f>
        <v/>
      </c>
      <c r="C28" s="12">
        <f>C17-C27</f>
        <v/>
      </c>
      <c r="D28" s="12">
        <f>C28-B28</f>
        <v/>
      </c>
    </row>
    <row r="29">
      <c r="A29" s="11" t="inlineStr">
        <is>
          <t>Taux de marge</t>
        </is>
      </c>
      <c r="B29" s="17">
        <f>IF(B17=0,"",B28/B17)</f>
        <v/>
      </c>
      <c r="C29" s="17">
        <f>IF(C17=0,"",C28/C17)</f>
        <v/>
      </c>
      <c r="D29" s="17">
        <f>IF(OR(B29="",C29=""),"",C29-B29)</f>
        <v/>
      </c>
    </row>
    <row r="31">
      <c r="A31" s="5" t="inlineStr">
        <is>
          <t>Suivi en cours de chantier</t>
        </is>
      </c>
      <c r="B31" s="5" t="inlineStr">
        <is>
          <t>Valeur</t>
        </is>
      </c>
      <c r="C31" s="5" t="inlineStr"/>
      <c r="D31" s="5" t="inlineStr"/>
    </row>
    <row r="32">
      <c r="A32" s="6" t="inlineStr">
        <is>
          <t>Avancement réel estimé du chantier</t>
        </is>
      </c>
      <c r="B32" s="9" t="n">
        <v>1</v>
      </c>
      <c r="C32" s="10" t="n"/>
      <c r="D32" s="10" t="n"/>
    </row>
    <row r="33">
      <c r="A33" s="6" t="inlineStr">
        <is>
          <t>Heures déjà consommées (% des heures prévues)</t>
        </is>
      </c>
      <c r="B33" s="10">
        <f>IF(B18=0,"",C18/B18)</f>
        <v/>
      </c>
      <c r="C33" s="10" t="n"/>
      <c r="D33" s="10" t="n"/>
    </row>
    <row r="34">
      <c r="A34" s="11" t="inlineStr">
        <is>
          <t>Signal</t>
        </is>
      </c>
      <c r="B34" s="18">
        <f>IF(OR(B33="",B32=""),"",IF(B33&gt;B32+0.1,"Dérapage : les heures avancent plus vite que le chantier",IF(B33&gt;B32,"À surveiller","Dans le budget")))</f>
        <v/>
      </c>
      <c r="C34" s="19" t="n"/>
      <c r="D34" s="20" t="n"/>
    </row>
  </sheetData>
  <mergeCells count="4">
    <mergeCell ref="A1:D1"/>
    <mergeCell ref="B4:D4"/>
    <mergeCell ref="A2:D2"/>
    <mergeCell ref="B34:D34"/>
  </mergeCells>
  <conditionalFormatting sqref="C28:C29">
    <cfRule type="expression" priority="1" dxfId="0">
      <formula>$C$28&lt;$B$28</formula>
    </cfRule>
  </conditionalFormatting>
  <pageMargins left="0.4" right="0.4" top="1" bottom="1" header="0.5" footer="0.5"/>
  <pageSetup orientation="portrait" paperSize="9" fitToHeight="0" fitToWidth="1"/>
  <headerFooter>
    <oddHeader/>
    <oddFooter>&amp;C&amp;8 Modèle gratuit My BTP Manager · mybtpmanager.fr · le pointage sur téléphone, sans ressaisie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Mode d'emploi — tableau de rentabilité d'un chantier</t>
        </is>
      </c>
    </row>
    <row r="2">
      <c r="A2" s="22" t="inlineStr">
        <is>
          <t>1. Calculez votre coût horaire réel (lignes 7 à 12) à partir de vos fiches de paie, une fois par an.</t>
        </is>
      </c>
    </row>
    <row r="3">
      <c r="A3" s="22" t="inlineStr">
        <is>
          <t>2. Saisissez le prévu (colonne B, issu du devis) et le réel (colonne C) au fil du chantier.</t>
        </is>
      </c>
    </row>
    <row r="4">
      <c r="A4" s="22" t="inlineStr">
        <is>
          <t>3. Le déboursé sec, le coût de revient, la marge et le taux de marge se calculent seuls.</t>
        </is>
      </c>
    </row>
    <row r="5">
      <c r="A5" s="22" t="inlineStr">
        <is>
          <t>4. En cours de chantier, comparez l'avancement réel (B32) aux heures consommées (B33) : c'est le signal d'alerte.</t>
        </is>
      </c>
    </row>
    <row r="6">
      <c r="A6" s="22" t="inlineStr"/>
    </row>
    <row r="7">
      <c r="A7" s="22" t="inlineStr">
        <is>
          <t>L'exemple pré-rempli reprend l'article : 18 000 € HT, 200 h prévues, 240 h réalisées, 45 €/h, 6 000 € de matériaux,</t>
        </is>
      </c>
    </row>
    <row r="8">
      <c r="A8" s="22" t="inlineStr">
        <is>
          <t>sans frais généraux. Marge prévue 3 000 € (16,7 %), marge réelle 1 200 € (6,7 %).</t>
        </is>
      </c>
    </row>
    <row r="9">
      <c r="A9" s="22" t="inlineStr">
        <is>
          <t>Méthode détaillée : https://mybtpmanager.fr/conseils/calculer-rentabilite-chantier</t>
        </is>
      </c>
    </row>
    <row r="10">
      <c r="A10" s="22" t="inlineStr"/>
    </row>
    <row r="11">
      <c r="A11" s="22" t="inlineStr">
        <is>
          <t>La difficulté n'est pas la formule : c'est d'avoir des heures fiables, rattachées au bon chantier, chaque semaine.</t>
        </is>
      </c>
    </row>
    <row r="12">
      <c r="A12" s="22" t="inlineStr">
        <is>
          <t>Avec My BTP Manager, le pointage sur téléphone alimente directement ce suivi. Essai gratuit 30 jours.</t>
        </is>
      </c>
    </row>
  </sheetData>
  <pageMargins left="0.4" right="0.4" top="1" bottom="1" header="0.5" footer="0.5"/>
  <pageSetup orientation="portrait" paperSize="9" fitToHeight="0" fitToWidth="1"/>
  <headerFooter>
    <oddHeader/>
    <oddFooter>&amp;C&amp;8 Modèle gratuit My BTP Manager · mybtpmanager.fr · le pointage sur téléphone, sans ressaisie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2026-10-08T17:18:00Z</dcterms:created>
  <dcterms:modified xmlns:dcterms="http://purl.org/dc/terms/" xmlns:xsi="http://www.w3.org/2001/XMLSchema-instance" xsi:type="dcterms:W3CDTF">2026-10-08T17:18:00Z</dcterms:modified>
</cp:coreProperties>
</file>